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130 Boards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<sst xmlns="http://schemas.openxmlformats.org/spreadsheetml/2006/main" count="83" uniqueCount="83">
  <si>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Description</t>
  </si>
  <si>
    <t>MCP602-I/P-ND</t>
  </si>
  <si>
    <t>Total</t>
  </si>
  <si>
    <t>Digikey (www.digikey.com)</t>
  </si>
  <si>
    <t>Advanced Circuits (www.4pcb.com)</t>
  </si>
  <si>
    <t>ULINE (www.uline.com)</t>
  </si>
  <si>
    <t>Part #</t>
  </si>
  <si>
    <t>unit price</t>
  </si>
  <si>
    <t>#/board</t>
  </si>
  <si>
    <t>Jameco  (www.jameco.com)</t>
  </si>
  <si>
    <t>1k resistor</t>
  </si>
  <si>
    <t>22pF Capacitor</t>
  </si>
  <si>
    <t>Conductive Anti-Static Foam (3" x 4" section / kit)</t>
  </si>
  <si>
    <t>Adhesive Rubber Feet (4/100 per kit)</t>
  </si>
  <si>
    <t>5k Potentiometer</t>
  </si>
  <si>
    <t>MCP 602 Dual Op Amp</t>
  </si>
  <si>
    <t>PICEVB_v19.zip</t>
  </si>
  <si>
    <t>PIC Evaluation Board</t>
  </si>
  <si>
    <t>S-159</t>
  </si>
  <si>
    <t>9 x 6 1/2 x 2 3/4" White Literature Mailers</t>
  </si>
  <si>
    <t>MCP4921-E/P-ND</t>
  </si>
  <si>
    <t>IC DAC 12BIT SNGL W/SPI 8DIP</t>
  </si>
  <si>
    <t>5k trimpot</t>
  </si>
  <si>
    <t>40-pin socket</t>
  </si>
  <si>
    <t>PIC18F4620-I/P-ND</t>
  </si>
  <si>
    <t>PIC18F4620</t>
  </si>
  <si>
    <t>3362R-502LF-ND</t>
  </si>
  <si>
    <t>Total/100</t>
  </si>
  <si>
    <t>Number of Boards</t>
  </si>
  <si>
    <t>CTX919-ND</t>
  </si>
  <si>
    <t>10MHz Xtal</t>
  </si>
  <si>
    <t>P3C3502-ND</t>
  </si>
  <si>
    <t>Ebay</t>
  </si>
  <si>
    <t>http://www.ebay.com/itm/FT232RL-FTDI-3-3V-5-5V-USB-to-TTL-Serial-Converter-Adapter-Module-for-Arduino-/191865544186?hash=item2cac13ddfa:g:76sAAOSwLs5XKq2B</t>
  </si>
  <si>
    <t>47uf Capacitor</t>
  </si>
  <si>
    <t>100 Ohm resistor (bag of 100)</t>
  </si>
  <si>
    <t>http://www.ebay.com/itm/500-Shunt-Mini-Jumper-Shorting-Block-0-1-2-54mm-1025K-/291075703105?hash=item43c576c141:m:mP9X6iGXqieUX50YKzsvpLw</t>
  </si>
  <si>
    <t>http://www.ebay.com/itm/0805-SMD-SMT-LED-Red-Green-Blue-Yellow-White-Orange-Purple-7Colours-Light-/272173424833?var=570984529358&amp;hash=item3f5ecce0c1:g:ZTYAAOSwoBtW6aHt</t>
  </si>
  <si>
    <t>Marlin P Jones (www.mpja.com)</t>
  </si>
  <si>
    <t>Price of Parts</t>
  </si>
  <si>
    <t>Shipping</t>
  </si>
  <si>
    <t>Average Price per Board</t>
  </si>
  <si>
    <t>Total Cost of 100 Boards</t>
  </si>
  <si>
    <t>https://www.ebay.com/itm/New-3x4-12-Key-Matrix-Membrane-Switch-Keypad-Keyboard-Super-Slim-70x77x0-8mm/181846821019?epid=1046502944&amp;hash=item2a56ea489b:g:VBcAAOxywbNQ9xFs</t>
  </si>
  <si>
    <t>https://www.ebay.com/itm/L298N-Dual-H-Bridge-DC-Stepper-Motor-Drive-Controller-Board-Module-For-Arduino/252675793125?epid=1040562748&amp;hash=item3ad4a6a0e5:g:2vcAAOSwOtdYS6El</t>
  </si>
  <si>
    <t>https://www.ebay.com/itm/5X-Ultrasonic-Module-HC-SR04-Distance-Transducer-Sensor-For-Arduino-Robot/232126163617?epid=2021568316&amp;hash=item360bcc2aa1:g:Uq4AAOSwUoNaHgrQ</t>
  </si>
  <si>
    <t>https://www.ebay.com/itm/1000x-Tactile-Push-Button-Switch-6x6x5mm-Momentary-Tact-SW/201956713481?epid=1385518211&amp;hash=item2f058ee409:g:6V4AAOSwBahVeZ9T</t>
  </si>
  <si>
    <t>https://www.ebay.com/itm/10Pcs-Universal-Solderless-Breadboard-400-Tie-Point-PCB-Test-Circuit-For-Arduino/282947932096?epid=2073013806&amp;hash=item41e102cfc0:g:I7gAAOSwj85YMA1Y</t>
  </si>
  <si>
    <t>https://www.ebay.com/itm/100PCS-2x8-16Pin-2-54mm-Double-Row-Female-Straight-Header-Pitch-Socket-Pin-Strip/200962202038?hash=item2eca47d9b6:g:tZwAAOSwpeFa3q9l</t>
  </si>
  <si>
    <t>https://www.ebay.com/itm/50Pcs-2-54mm-Pitch-1x16-Pin-16-Pin-Female-Single-Row-Straight-Header-Strip/182205501523?hash=item2a6c4b5053:g:pRIAAOSw~l1Z9ZHa</t>
  </si>
  <si>
    <t>https://www.ebay.com/itm/100PCS-2-54MM-Pitch-6Pin-1x6-Pin-Single-Row-Socket-Female-Header-Connector/322909316649?hash=item4b2ee52629:g:N2sAAOSwC-taHW-T</t>
  </si>
  <si>
    <t>https://www.ebay.com/itm/100pcs-10k-OHM-NTC-Thermistor-Resistor-1-3435-NTC-MF52-103-Resistor-Sensor/253086356251?epid=1266880758&amp;hash=item3aed1f531b:g:4n4AAOSw8VJZisw4</t>
  </si>
  <si>
    <t>https://www.ebay.com/itm/100PCS-Photo-Light-Sensitive-Resistor-Photoresistor-Optoresistor-5mm-GL5528/401534173516?hash=item5d7d4d414c:g:dTkAAOSw6rda8D~h</t>
  </si>
  <si>
    <t>https://www.ebay.com/itm/200pcs-100K-ohm-Thick-Film-Resistor-Network-10-Pin-Bus-A10-104/263047298027?hash=item3d3ed73beb:g:LIQAAOSwYHxWMGaU</t>
  </si>
  <si>
    <t>https://www.ebay.com/itm/200pcs-2-2K-ohm-Thick-Film-Resistor-Network-10-Pin-Bus-A10-222/253001597690?hash=item3ae81202fa:g:LIQAAOSwYHxWMGaU</t>
  </si>
  <si>
    <t>https://www.ebay.com/itm/Black-6FT-2-0-USB-Cable-Type-A-to-Mini-B-Male-to-Male-5-PIN-for-Camera/362236429336?hash=item5456f94418:g:QCoAAOSwXf1afLQv</t>
  </si>
  <si>
    <t>https://www.ebay.com/itm/1-2-5PCS-WS2812-WS-2811-5050-RGB-LED-Lamp-Panel-Module-5V-8-Bit-Rainbow-LED/311988933491?hash=item48a3fd5373:m:mcP6VQfV2b8QDZp2NXTWa5A</t>
  </si>
  <si>
    <t>33056 SP</t>
  </si>
  <si>
    <t>3W 8-Ohm speaker</t>
  </si>
  <si>
    <t>https://www.ebay.com/itm/Lot-of-60-Minebea-NEMA-17-Stepper-Motors-w-Wire-for-3D-Printer-CNC-Reprap-NEW/332615704792?epid=1772482287&amp;hash=item4d7170e0d8:g:t88AAOSwdBZay9Ix</t>
  </si>
  <si>
    <t>https://www.ebay.com/itm/16X2-1602LCD-Blue-Yellow-HD44780-Character-Display-Module-5V-for-Arduino/182723001237?hash=item2a8b23bb95:m:mLKfB9cKobTfoeiuRzByfFA</t>
  </si>
  <si>
    <t>https://www.ebay.com/itm/100PCS-1x4-Single-Row-4-Pins-Pitch-2-54mm-PCB-Socket-Female-Header/401101852699?hash=item5d6388901b:g:TaoAAOSwsN9XBSG8</t>
  </si>
  <si>
    <t>Date:  6/8/18</t>
  </si>
  <si>
    <t>3x4 mini keypad (qty 100)</t>
  </si>
  <si>
    <t>h-bridge (qty 100)</t>
  </si>
  <si>
    <t>Range Sensor (qty 100)</t>
  </si>
  <si>
    <t>5mm tac switch (qty 900)</t>
  </si>
  <si>
    <t>Breadboard (qty 100)</t>
  </si>
  <si>
    <t>4x1 header (qty 200)</t>
  </si>
  <si>
    <t>6x1 header (qty 200)</t>
  </si>
  <si>
    <t>8x2 header (qty 400)</t>
  </si>
  <si>
    <t>16x2 LCD - yellow (qty 100)</t>
  </si>
  <si>
    <t>1x16 header (qty 100)</t>
  </si>
  <si>
    <t>10k thermistor (qty 100)</t>
  </si>
  <si>
    <t>LDR Sensor (qty 100)</t>
  </si>
  <si>
    <t>100kx10 resistor array (qty 400)</t>
  </si>
  <si>
    <t>2.2k x 10 resistor array (qty 400)</t>
  </si>
  <si>
    <t>0.1" shorting junt (qty 600)</t>
  </si>
  <si>
    <t>LED (qty 3200)</t>
  </si>
  <si>
    <t>USB Mini Type B Cable (qty 100)</t>
  </si>
  <si>
    <t>Neopixel:  1x8 strip (qty 100)</t>
  </si>
  <si>
    <t>Stepper Motor (qty 100)</t>
  </si>
  <si>
    <t>FTDI 232 (qty 100)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</si>
</sst>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265A6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44" fontId="0" fillId="0" borderId="0" xfId="44" applyFont="1" applyAlignment="1">
      <alignment horizontal="left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4" fontId="0" fillId="33" borderId="10" xfId="44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4" fontId="0" fillId="34" borderId="10" xfId="44" applyFont="1" applyFill="1" applyBorder="1" applyAlignment="1">
      <alignment horizontal="left"/>
    </xf>
    <xf numFmtId="44" fontId="0" fillId="33" borderId="10" xfId="44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0" fillId="33" borderId="10" xfId="44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4" fontId="0" fillId="34" borderId="10" xfId="44" applyFont="1" applyFill="1" applyBorder="1" applyAlignment="1">
      <alignment horizontal="left"/>
    </xf>
    <xf numFmtId="0" fontId="0" fillId="0" borderId="0" xfId="0" applyAlignment="1" quotePrefix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44" fontId="4" fillId="33" borderId="10" xfId="44" applyFont="1" applyFill="1" applyBorder="1" applyAlignment="1">
      <alignment horizontal="left"/>
    </xf>
    <xf numFmtId="44" fontId="0" fillId="33" borderId="0" xfId="44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169" fontId="5" fillId="0" borderId="0" xfId="42" applyNumberFormat="1" applyFont="1" applyAlignment="1">
      <alignment/>
    </xf>
    <xf numFmtId="0" fontId="5" fillId="0" borderId="0" xfId="0" applyFont="1" applyAlignment="1">
      <alignment/>
    </xf>
    <xf numFmtId="4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tabSelected="1" zoomScale="130" zoomScaleNormal="130" zoomScalePageLayoutView="0" workbookViewId="0" topLeftCell="A40">
      <selection activeCell="B61" sqref="B61"/>
    </sheetView>
  </sheetViews>
  <sheetFormatPr defaultColWidth="9.140625" defaultRowHeight="12.75"/>
  <cols>
    <col min="1" max="1" width="34.57421875" style="0" customWidth="1"/>
    <col min="2" max="2" width="45.421875" style="0" customWidth="1"/>
    <col min="3" max="3" width="10.140625" style="0" customWidth="1"/>
    <col min="4" max="4" width="8.28125" style="0" customWidth="1"/>
    <col min="5" max="5" width="9.28125" style="0" customWidth="1"/>
    <col min="6" max="6" width="14.28125" style="0" customWidth="1"/>
  </cols>
  <sheetData>
    <row r="2" spans="1:6" ht="15.75">
      <c r="A2" s="34" t="s">
        <v>28</v>
      </c>
      <c r="B2" s="34"/>
      <c r="C2" s="34">
        <v>100</v>
      </c>
      <c r="D2" s="35"/>
      <c r="E2" s="36"/>
      <c r="F2" s="33"/>
    </row>
    <row r="3" spans="1:6" ht="15.75">
      <c r="A3" s="34" t="s">
        <v>39</v>
      </c>
      <c r="B3" s="34"/>
      <c r="C3" s="34"/>
      <c r="D3" s="35"/>
      <c r="E3" s="36"/>
      <c r="F3" s="20">
        <f>SUM(F11:F189)</f>
        <v>3945.8400000000006</v>
      </c>
    </row>
    <row r="4" spans="1:6" ht="15.75">
      <c r="A4" s="34" t="s">
        <v>40</v>
      </c>
      <c r="B4" s="34"/>
      <c r="C4" s="36"/>
      <c r="D4" s="36"/>
      <c r="E4" s="36"/>
      <c r="F4" s="20">
        <v>350</v>
      </c>
    </row>
    <row r="5" spans="1:6" ht="15.75">
      <c r="A5" s="34" t="s">
        <v>42</v>
      </c>
      <c r="B5" s="34"/>
      <c r="C5" s="36"/>
      <c r="D5" s="36"/>
      <c r="E5" s="36"/>
      <c r="F5" s="20">
        <f>SUM(F3:F4)</f>
        <v>4295.84</v>
      </c>
    </row>
    <row r="6" spans="1:6" ht="20.25">
      <c r="A6" s="3" t="s">
        <v>41</v>
      </c>
      <c r="B6" s="3"/>
      <c r="F6" s="20">
        <f>F5/C2</f>
        <v>42.958400000000005</v>
      </c>
    </row>
    <row r="7" spans="1:7" ht="20.25">
      <c r="A7" s="3"/>
      <c r="B7" s="3"/>
      <c r="F7" s="4"/>
      <c r="G7" s="24"/>
    </row>
    <row r="8" spans="1:6" ht="20.25">
      <c r="A8" s="3" t="s">
        <v>62</v>
      </c>
      <c r="B8" s="3"/>
      <c r="F8" s="4"/>
    </row>
    <row r="9" spans="1:6" ht="12.75">
      <c r="A9" s="1" t="s">
        <v>6</v>
      </c>
      <c r="B9" s="1" t="s">
        <v>0</v>
      </c>
      <c r="C9" s="1" t="s">
        <v>7</v>
      </c>
      <c r="D9" s="14" t="s">
        <v>8</v>
      </c>
      <c r="E9" s="14" t="s">
        <v>2</v>
      </c>
      <c r="F9" s="1" t="s">
        <v>27</v>
      </c>
    </row>
    <row r="10" spans="1:6" ht="18">
      <c r="A10" s="8" t="s">
        <v>9</v>
      </c>
      <c r="B10" s="9"/>
      <c r="C10" s="9"/>
      <c r="D10" s="15"/>
      <c r="E10" s="15"/>
      <c r="F10" s="9"/>
    </row>
    <row r="11" spans="1:6" ht="12.75">
      <c r="A11" s="17">
        <v>41111</v>
      </c>
      <c r="B11" s="17" t="s">
        <v>23</v>
      </c>
      <c r="C11" s="23">
        <v>0.3</v>
      </c>
      <c r="D11" s="32">
        <v>1</v>
      </c>
      <c r="E11" s="32">
        <f>$C$2*D11</f>
        <v>100</v>
      </c>
      <c r="F11" s="23">
        <f>C11*E11</f>
        <v>30</v>
      </c>
    </row>
    <row r="12" spans="1:6" ht="12.75">
      <c r="A12" s="17">
        <v>690620</v>
      </c>
      <c r="B12" s="17" t="s">
        <v>35</v>
      </c>
      <c r="C12" s="23">
        <v>0.04</v>
      </c>
      <c r="D12" s="32">
        <v>1</v>
      </c>
      <c r="E12" s="32">
        <f>$C$2*D12</f>
        <v>100</v>
      </c>
      <c r="F12" s="23">
        <v>4</v>
      </c>
    </row>
    <row r="13" spans="1:6" ht="12.75">
      <c r="A13" s="17">
        <v>690865</v>
      </c>
      <c r="B13" s="17" t="s">
        <v>10</v>
      </c>
      <c r="C13" s="23">
        <v>0.03</v>
      </c>
      <c r="D13" s="32">
        <v>11</v>
      </c>
      <c r="E13" s="32">
        <f>$C$2*D13</f>
        <v>1100</v>
      </c>
      <c r="F13" s="23">
        <f>C13*E13</f>
        <v>33</v>
      </c>
    </row>
    <row r="14" spans="1:6" ht="12.75">
      <c r="A14" s="17">
        <v>31114</v>
      </c>
      <c r="B14" s="17" t="s">
        <v>34</v>
      </c>
      <c r="C14" s="23">
        <v>0.12</v>
      </c>
      <c r="D14" s="32">
        <v>1</v>
      </c>
      <c r="E14" s="32">
        <f>$C$2*D14</f>
        <v>100</v>
      </c>
      <c r="F14" s="23">
        <f>C14*E14</f>
        <v>12</v>
      </c>
    </row>
    <row r="15" spans="1:6" ht="12.75">
      <c r="A15" s="17">
        <v>81533</v>
      </c>
      <c r="B15" s="17" t="s">
        <v>11</v>
      </c>
      <c r="C15" s="23">
        <v>0.12</v>
      </c>
      <c r="D15" s="32">
        <v>2</v>
      </c>
      <c r="E15" s="32">
        <f>$C$2*D15</f>
        <v>200</v>
      </c>
      <c r="F15" s="23">
        <f>C15*E15</f>
        <v>24</v>
      </c>
    </row>
    <row r="16" spans="1:6" ht="12.75">
      <c r="A16" s="9">
        <v>13864</v>
      </c>
      <c r="B16" s="9" t="s">
        <v>12</v>
      </c>
      <c r="C16" s="10">
        <v>12.95</v>
      </c>
      <c r="D16" s="15">
        <f>1/20</f>
        <v>0.05</v>
      </c>
      <c r="E16" s="15">
        <v>3</v>
      </c>
      <c r="F16" s="10">
        <f>C16*E16</f>
        <v>38.849999999999994</v>
      </c>
    </row>
    <row r="17" spans="1:6" ht="12.75">
      <c r="A17" s="9">
        <v>142682</v>
      </c>
      <c r="B17" s="9" t="s">
        <v>13</v>
      </c>
      <c r="C17" s="10">
        <v>10.95</v>
      </c>
      <c r="D17" s="15">
        <f>1/20</f>
        <v>0.05</v>
      </c>
      <c r="E17" s="15">
        <v>4</v>
      </c>
      <c r="F17" s="10">
        <f>C17*E17</f>
        <v>43.8</v>
      </c>
    </row>
    <row r="18" spans="1:6" ht="12.75">
      <c r="A18" s="9"/>
      <c r="B18" s="9"/>
      <c r="C18" s="10"/>
      <c r="D18" s="15"/>
      <c r="E18" s="15"/>
      <c r="F18" s="10"/>
    </row>
    <row r="19" spans="1:6" ht="12.75">
      <c r="A19" s="9"/>
      <c r="B19" s="9"/>
      <c r="C19" s="10"/>
      <c r="D19" s="15"/>
      <c r="E19" s="15"/>
      <c r="F19" s="10"/>
    </row>
    <row r="20" spans="1:6" ht="12.75">
      <c r="A20" s="9"/>
      <c r="B20" s="9"/>
      <c r="C20" s="10"/>
      <c r="D20" s="15"/>
      <c r="E20" s="15"/>
      <c r="F20" s="10"/>
    </row>
    <row r="21" spans="1:6" ht="12.75">
      <c r="A21" s="9"/>
      <c r="B21" s="9"/>
      <c r="C21" s="10"/>
      <c r="D21" s="15"/>
      <c r="E21" s="15"/>
      <c r="F21" s="10"/>
    </row>
    <row r="22" spans="1:6" ht="12.75">
      <c r="A22" s="1"/>
      <c r="B22" s="1"/>
      <c r="C22" s="2"/>
      <c r="D22" s="14"/>
      <c r="E22" s="14"/>
      <c r="F22" s="2"/>
    </row>
    <row r="23" spans="1:6" ht="18">
      <c r="A23" s="5" t="s">
        <v>3</v>
      </c>
      <c r="B23" s="6"/>
      <c r="C23" s="7"/>
      <c r="D23" s="16"/>
      <c r="E23" s="16"/>
      <c r="F23" s="7"/>
    </row>
    <row r="24" spans="1:6" ht="12.75">
      <c r="A24" s="12" t="s">
        <v>31</v>
      </c>
      <c r="B24" s="6" t="s">
        <v>14</v>
      </c>
      <c r="C24" s="7">
        <v>0.75</v>
      </c>
      <c r="D24" s="16">
        <v>1</v>
      </c>
      <c r="E24" s="16">
        <f aca="true" t="shared" si="0" ref="E24:E29">$C$2*D24</f>
        <v>100</v>
      </c>
      <c r="F24" s="7">
        <f aca="true" t="shared" si="1" ref="F24:F29">C24*E24</f>
        <v>75</v>
      </c>
    </row>
    <row r="25" spans="1:6" ht="12.75">
      <c r="A25" s="12" t="s">
        <v>24</v>
      </c>
      <c r="B25" s="12" t="s">
        <v>25</v>
      </c>
      <c r="C25" s="7">
        <v>5.1114</v>
      </c>
      <c r="D25" s="16">
        <v>1</v>
      </c>
      <c r="E25" s="16">
        <f t="shared" si="0"/>
        <v>100</v>
      </c>
      <c r="F25" s="7">
        <f t="shared" si="1"/>
        <v>511.14</v>
      </c>
    </row>
    <row r="26" spans="1:6" ht="12.75">
      <c r="A26" s="12" t="s">
        <v>29</v>
      </c>
      <c r="B26" s="12" t="s">
        <v>30</v>
      </c>
      <c r="C26" s="7">
        <v>0.24</v>
      </c>
      <c r="D26" s="16">
        <v>1</v>
      </c>
      <c r="E26" s="16">
        <f t="shared" si="0"/>
        <v>100</v>
      </c>
      <c r="F26" s="7">
        <f t="shared" si="1"/>
        <v>24</v>
      </c>
    </row>
    <row r="27" spans="1:6" ht="12.75">
      <c r="A27" s="12" t="s">
        <v>1</v>
      </c>
      <c r="B27" s="12" t="s">
        <v>15</v>
      </c>
      <c r="C27" s="21">
        <v>0.4429</v>
      </c>
      <c r="D27" s="25">
        <v>1</v>
      </c>
      <c r="E27" s="25">
        <f t="shared" si="0"/>
        <v>100</v>
      </c>
      <c r="F27" s="21">
        <f t="shared" si="1"/>
        <v>44.29</v>
      </c>
    </row>
    <row r="28" spans="1:6" ht="12.75">
      <c r="A28" s="13" t="s">
        <v>20</v>
      </c>
      <c r="B28" s="12" t="s">
        <v>21</v>
      </c>
      <c r="C28" s="21">
        <v>1.5347</v>
      </c>
      <c r="D28" s="25">
        <v>1</v>
      </c>
      <c r="E28" s="25">
        <f t="shared" si="0"/>
        <v>100</v>
      </c>
      <c r="F28" s="21">
        <f t="shared" si="1"/>
        <v>153.47</v>
      </c>
    </row>
    <row r="29" spans="1:6" ht="12.75">
      <c r="A29" s="13" t="s">
        <v>26</v>
      </c>
      <c r="B29" s="13" t="s">
        <v>22</v>
      </c>
      <c r="C29" s="11">
        <v>1.125</v>
      </c>
      <c r="D29" s="16">
        <v>1</v>
      </c>
      <c r="E29" s="16">
        <f t="shared" si="0"/>
        <v>100</v>
      </c>
      <c r="F29" s="7">
        <f t="shared" si="1"/>
        <v>112.5</v>
      </c>
    </row>
    <row r="30" spans="1:6" ht="12.75">
      <c r="A30" s="1"/>
      <c r="B30" s="1"/>
      <c r="C30" s="2"/>
      <c r="D30" s="14"/>
      <c r="E30" s="14"/>
      <c r="F30" s="2"/>
    </row>
    <row r="31" spans="1:6" ht="12.75">
      <c r="A31" s="1"/>
      <c r="B31" s="1"/>
      <c r="C31" s="1"/>
      <c r="D31" s="14"/>
      <c r="E31" s="14"/>
      <c r="F31" s="1"/>
    </row>
    <row r="32" spans="1:6" ht="18">
      <c r="A32" s="5" t="s">
        <v>4</v>
      </c>
      <c r="B32" s="6"/>
      <c r="C32" s="6"/>
      <c r="D32" s="16"/>
      <c r="E32" s="16"/>
      <c r="F32" s="6"/>
    </row>
    <row r="33" spans="1:6" ht="12.75">
      <c r="A33" s="6" t="s">
        <v>16</v>
      </c>
      <c r="B33" s="6" t="s">
        <v>17</v>
      </c>
      <c r="C33" s="21">
        <v>7.15</v>
      </c>
      <c r="D33" s="16">
        <v>1</v>
      </c>
      <c r="E33" s="16">
        <f>$C$2*D33</f>
        <v>100</v>
      </c>
      <c r="F33" s="7">
        <f>C33*E33+100</f>
        <v>815</v>
      </c>
    </row>
    <row r="34" spans="1:6" ht="12.75">
      <c r="A34" s="18"/>
      <c r="B34" s="18"/>
      <c r="C34" s="22"/>
      <c r="D34" s="19"/>
      <c r="E34" s="19"/>
      <c r="F34" s="18"/>
    </row>
    <row r="35" spans="1:6" ht="18">
      <c r="A35" s="8" t="s">
        <v>5</v>
      </c>
      <c r="B35" s="9"/>
      <c r="C35" s="17"/>
      <c r="D35" s="15"/>
      <c r="E35" s="15"/>
      <c r="F35" s="9"/>
    </row>
    <row r="36" spans="1:6" ht="12.75">
      <c r="A36" s="9" t="s">
        <v>18</v>
      </c>
      <c r="B36" s="9" t="s">
        <v>19</v>
      </c>
      <c r="C36" s="23">
        <v>0.44</v>
      </c>
      <c r="D36" s="15">
        <v>1</v>
      </c>
      <c r="E36" s="15">
        <f>$C$2*D36</f>
        <v>100</v>
      </c>
      <c r="F36" s="10">
        <f>C36*E36</f>
        <v>44</v>
      </c>
    </row>
    <row r="37" spans="1:6" ht="12.75">
      <c r="A37" s="1"/>
      <c r="B37" s="1"/>
      <c r="C37" s="1"/>
      <c r="D37" s="14"/>
      <c r="E37" s="14"/>
      <c r="F37" s="1"/>
    </row>
    <row r="38" spans="4:7" ht="12.75">
      <c r="D38" s="14"/>
      <c r="E38" s="14"/>
      <c r="G38" s="26"/>
    </row>
    <row r="39" spans="1:6" ht="18">
      <c r="A39" s="5" t="s">
        <v>38</v>
      </c>
      <c r="B39" s="6"/>
      <c r="C39" s="6"/>
      <c r="D39" s="16"/>
      <c r="E39" s="16"/>
      <c r="F39" s="6"/>
    </row>
    <row r="40" spans="1:6" ht="15">
      <c r="A40" s="37" t="s">
        <v>57</v>
      </c>
      <c r="B40" s="27" t="s">
        <v>58</v>
      </c>
      <c r="C40" s="29">
        <v>1.29</v>
      </c>
      <c r="D40" s="30">
        <v>1</v>
      </c>
      <c r="E40" s="16">
        <v>100</v>
      </c>
      <c r="F40" s="21">
        <f>C40*E40</f>
        <v>129</v>
      </c>
    </row>
    <row r="42" spans="1:6" ht="18">
      <c r="A42" s="5" t="s">
        <v>32</v>
      </c>
      <c r="B42" s="6"/>
      <c r="C42" s="7"/>
      <c r="D42" s="16"/>
      <c r="E42" s="16"/>
      <c r="F42" s="6"/>
    </row>
    <row r="43" spans="1:6" ht="12.75">
      <c r="A43" s="12" t="s">
        <v>63</v>
      </c>
      <c r="B43" t="s">
        <v>43</v>
      </c>
      <c r="C43" s="28">
        <v>0.99</v>
      </c>
      <c r="D43" s="25">
        <v>1</v>
      </c>
      <c r="E43" s="25">
        <f>$C$2*D43</f>
        <v>100</v>
      </c>
      <c r="F43" s="21">
        <f aca="true" t="shared" si="2" ref="F43:F62">C43*E43</f>
        <v>99</v>
      </c>
    </row>
    <row r="44" spans="1:6" ht="12.75">
      <c r="A44" s="12" t="s">
        <v>64</v>
      </c>
      <c r="B44" s="31" t="s">
        <v>44</v>
      </c>
      <c r="C44" s="28">
        <v>1.74</v>
      </c>
      <c r="D44" s="25">
        <v>1</v>
      </c>
      <c r="E44" s="25">
        <f>$C$2*D44</f>
        <v>100</v>
      </c>
      <c r="F44" s="21">
        <f t="shared" si="2"/>
        <v>174</v>
      </c>
    </row>
    <row r="45" spans="1:6" ht="12.75">
      <c r="A45" s="12" t="s">
        <v>65</v>
      </c>
      <c r="B45" t="s">
        <v>45</v>
      </c>
      <c r="C45" s="28">
        <v>7.49</v>
      </c>
      <c r="D45" s="25">
        <v>0.2</v>
      </c>
      <c r="E45" s="25">
        <f>$C$2*D45</f>
        <v>20</v>
      </c>
      <c r="F45" s="21">
        <f t="shared" si="2"/>
        <v>149.8</v>
      </c>
    </row>
    <row r="46" spans="1:6" ht="12.75">
      <c r="A46" s="12" t="s">
        <v>66</v>
      </c>
      <c r="B46" t="s">
        <v>46</v>
      </c>
      <c r="C46" s="28">
        <v>60</v>
      </c>
      <c r="D46" s="25">
        <v>9</v>
      </c>
      <c r="E46" s="25">
        <v>1</v>
      </c>
      <c r="F46" s="21">
        <f t="shared" si="2"/>
        <v>60</v>
      </c>
    </row>
    <row r="47" spans="1:6" ht="12.75">
      <c r="A47" s="12" t="s">
        <v>67</v>
      </c>
      <c r="B47" t="s">
        <v>47</v>
      </c>
      <c r="C47" s="28">
        <v>14.95</v>
      </c>
      <c r="D47" s="25">
        <v>0.1</v>
      </c>
      <c r="E47" s="25">
        <f>$C$2*D47</f>
        <v>10</v>
      </c>
      <c r="F47" s="21">
        <f t="shared" si="2"/>
        <v>149.5</v>
      </c>
    </row>
    <row r="48" spans="1:6" ht="12.75">
      <c r="A48" s="12" t="s">
        <v>68</v>
      </c>
      <c r="B48" t="s">
        <v>61</v>
      </c>
      <c r="C48" s="28">
        <v>2.69</v>
      </c>
      <c r="D48" s="25"/>
      <c r="E48" s="25">
        <v>2</v>
      </c>
      <c r="F48" s="21">
        <f t="shared" si="2"/>
        <v>5.38</v>
      </c>
    </row>
    <row r="49" spans="1:6" ht="12.75">
      <c r="A49" s="12" t="s">
        <v>69</v>
      </c>
      <c r="B49" t="s">
        <v>50</v>
      </c>
      <c r="C49" s="28">
        <v>3.89</v>
      </c>
      <c r="D49" s="25"/>
      <c r="E49" s="25">
        <v>2</v>
      </c>
      <c r="F49" s="21">
        <f t="shared" si="2"/>
        <v>7.78</v>
      </c>
    </row>
    <row r="50" spans="1:6" ht="12.75">
      <c r="A50" s="12" t="s">
        <v>70</v>
      </c>
      <c r="B50" t="s">
        <v>48</v>
      </c>
      <c r="C50" s="28">
        <v>8.29</v>
      </c>
      <c r="D50" s="25">
        <v>4</v>
      </c>
      <c r="E50" s="25">
        <v>4</v>
      </c>
      <c r="F50" s="21">
        <f t="shared" si="2"/>
        <v>33.16</v>
      </c>
    </row>
    <row r="51" spans="1:6" ht="12.75">
      <c r="A51" s="12" t="s">
        <v>71</v>
      </c>
      <c r="B51" s="12" t="s">
        <v>60</v>
      </c>
      <c r="C51" s="28">
        <v>1.53</v>
      </c>
      <c r="D51" s="25">
        <v>1</v>
      </c>
      <c r="E51" s="25">
        <f>$C$2*D51</f>
        <v>100</v>
      </c>
      <c r="F51" s="21">
        <f t="shared" si="2"/>
        <v>153</v>
      </c>
    </row>
    <row r="52" spans="1:6" ht="12.75">
      <c r="A52" s="12" t="s">
        <v>72</v>
      </c>
      <c r="B52" s="12" t="s">
        <v>49</v>
      </c>
      <c r="C52" s="28">
        <v>5.86</v>
      </c>
      <c r="D52" s="25">
        <v>1</v>
      </c>
      <c r="E52" s="25">
        <v>2</v>
      </c>
      <c r="F52" s="21">
        <f t="shared" si="2"/>
        <v>11.72</v>
      </c>
    </row>
    <row r="53" spans="1:6" ht="12.75">
      <c r="A53" s="12" t="s">
        <v>73</v>
      </c>
      <c r="B53" s="12" t="s">
        <v>51</v>
      </c>
      <c r="C53" s="28">
        <v>4.08</v>
      </c>
      <c r="D53" s="25">
        <v>1</v>
      </c>
      <c r="E53" s="25">
        <v>1</v>
      </c>
      <c r="F53" s="21">
        <f t="shared" si="2"/>
        <v>4.08</v>
      </c>
    </row>
    <row r="54" spans="1:6" ht="12.75">
      <c r="A54" s="12" t="s">
        <v>74</v>
      </c>
      <c r="B54" s="12" t="s">
        <v>52</v>
      </c>
      <c r="C54" s="28">
        <v>2.59</v>
      </c>
      <c r="D54" s="25">
        <v>1</v>
      </c>
      <c r="E54" s="25">
        <v>1</v>
      </c>
      <c r="F54" s="21">
        <f t="shared" si="2"/>
        <v>2.59</v>
      </c>
    </row>
    <row r="55" spans="1:6" ht="12.75">
      <c r="A55" s="12" t="s">
        <v>75</v>
      </c>
      <c r="B55" s="12" t="s">
        <v>53</v>
      </c>
      <c r="C55" s="28">
        <v>25.5</v>
      </c>
      <c r="D55" s="25">
        <v>4</v>
      </c>
      <c r="E55" s="25">
        <v>2</v>
      </c>
      <c r="F55" s="21">
        <f t="shared" si="2"/>
        <v>51</v>
      </c>
    </row>
    <row r="56" spans="1:6" ht="12.75">
      <c r="A56" s="12" t="s">
        <v>76</v>
      </c>
      <c r="B56" s="12" t="s">
        <v>54</v>
      </c>
      <c r="C56" s="28">
        <v>25.5</v>
      </c>
      <c r="D56" s="25">
        <v>4</v>
      </c>
      <c r="E56" s="25">
        <v>2</v>
      </c>
      <c r="F56" s="21">
        <f t="shared" si="2"/>
        <v>51</v>
      </c>
    </row>
    <row r="57" spans="1:6" ht="12.75">
      <c r="A57" s="12" t="s">
        <v>77</v>
      </c>
      <c r="B57" s="12" t="s">
        <v>36</v>
      </c>
      <c r="C57" s="28">
        <v>5.41</v>
      </c>
      <c r="D57" s="25">
        <v>7</v>
      </c>
      <c r="E57" s="25">
        <v>2</v>
      </c>
      <c r="F57" s="21">
        <f t="shared" si="2"/>
        <v>10.82</v>
      </c>
    </row>
    <row r="58" spans="1:6" ht="12.75">
      <c r="A58" s="12" t="s">
        <v>78</v>
      </c>
      <c r="B58" s="12" t="s">
        <v>37</v>
      </c>
      <c r="C58" s="28">
        <v>4.74</v>
      </c>
      <c r="D58" s="25">
        <v>32</v>
      </c>
      <c r="E58" s="25">
        <v>4</v>
      </c>
      <c r="F58" s="21">
        <f t="shared" si="2"/>
        <v>18.96</v>
      </c>
    </row>
    <row r="59" spans="1:6" ht="12.75">
      <c r="A59" s="12" t="s">
        <v>79</v>
      </c>
      <c r="B59" s="12" t="s">
        <v>55</v>
      </c>
      <c r="C59" s="28">
        <v>3.61</v>
      </c>
      <c r="D59" s="25">
        <v>1</v>
      </c>
      <c r="E59" s="25">
        <f>$C$2*D59</f>
        <v>100</v>
      </c>
      <c r="F59" s="21">
        <f t="shared" si="2"/>
        <v>361</v>
      </c>
    </row>
    <row r="60" spans="1:6" ht="12.75">
      <c r="A60" s="12" t="s">
        <v>80</v>
      </c>
      <c r="B60" s="12" t="s">
        <v>56</v>
      </c>
      <c r="C60" s="28">
        <v>1</v>
      </c>
      <c r="D60" s="25">
        <v>1</v>
      </c>
      <c r="E60" s="25">
        <f>$C$2*D60</f>
        <v>100</v>
      </c>
      <c r="F60" s="21">
        <f t="shared" si="2"/>
        <v>100</v>
      </c>
    </row>
    <row r="61" spans="1:6" ht="12.75">
      <c r="A61" s="12" t="s">
        <v>81</v>
      </c>
      <c r="B61" s="12" t="s">
        <v>59</v>
      </c>
      <c r="C61" s="28">
        <v>99</v>
      </c>
      <c r="D61" s="25">
        <v>1</v>
      </c>
      <c r="E61" s="25">
        <v>2</v>
      </c>
      <c r="F61" s="21">
        <f t="shared" si="2"/>
        <v>198</v>
      </c>
    </row>
    <row r="62" spans="1:6" ht="12.75">
      <c r="A62" s="12" t="s">
        <v>82</v>
      </c>
      <c r="B62" t="s">
        <v>33</v>
      </c>
      <c r="C62" s="28">
        <v>2.11</v>
      </c>
      <c r="D62" s="25">
        <v>1</v>
      </c>
      <c r="E62" s="25">
        <f>$C$2*D62</f>
        <v>100</v>
      </c>
      <c r="F62" s="21">
        <f t="shared" si="2"/>
        <v>211</v>
      </c>
    </row>
    <row r="63" spans="1:6" ht="12.75">
      <c r="A63" s="26"/>
      <c r="B63" s="26"/>
      <c r="C63" s="26"/>
      <c r="D63" s="26"/>
      <c r="E63" s="26"/>
      <c r="F63" s="26"/>
    </row>
  </sheetData>
  <sheetProtection/>
  <printOptions/>
  <pageMargins left="0.7" right="0.7" top="0.75" bottom="0.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Dakota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Jacob.Glower</dc:creator>
  <cp:keywords/>
  <dc:description/>
  <cp:lastModifiedBy>Jake Glower</cp:lastModifiedBy>
  <cp:lastPrinted>2017-06-22T14:43:17Z</cp:lastPrinted>
  <dcterms:created xsi:type="dcterms:W3CDTF">2008-04-29T14:52:25Z</dcterms:created>
  <dcterms:modified xsi:type="dcterms:W3CDTF">2019-07-17T13:47:28Z</dcterms:modified>
  <cp:category/>
  <cp:version/>
  <cp:contentType/>
  <cp:contentStatus/>
</cp:coreProperties>
</file>